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70" windowWidth="16935" windowHeight="11190" firstSheet="2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bus.gov.ru'!$A$1:$BZ$7</definedName>
  </definedNames>
  <calcPr calcId="125725"/>
</workbook>
</file>

<file path=xl/calcChain.xml><?xml version="1.0" encoding="utf-8"?>
<calcChain xmlns="http://schemas.openxmlformats.org/spreadsheetml/2006/main">
  <c r="F2" i="7"/>
  <c r="E2"/>
  <c r="D2"/>
  <c r="C2"/>
  <c r="B2"/>
  <c r="G2" s="1"/>
  <c r="D3" i="6"/>
  <c r="C3"/>
  <c r="B3"/>
  <c r="A3"/>
  <c r="D3" i="5"/>
  <c r="C3"/>
  <c r="B3"/>
  <c r="A3"/>
  <c r="D3" i="4"/>
  <c r="C3"/>
  <c r="B3"/>
  <c r="A3"/>
  <c r="C3" i="3"/>
  <c r="B3"/>
  <c r="A3"/>
  <c r="B8" i="2"/>
  <c r="B7"/>
  <c r="B6"/>
  <c r="B5"/>
  <c r="B4"/>
  <c r="D3"/>
  <c r="C3"/>
  <c r="B3"/>
  <c r="A3"/>
  <c r="A3" i="7" s="1"/>
  <c r="E3" i="4" l="1"/>
  <c r="D3" i="7" s="1"/>
  <c r="D3" i="3"/>
  <c r="C3" i="7" s="1"/>
  <c r="E3" i="2"/>
  <c r="B3" i="7" s="1"/>
  <c r="E3" i="6"/>
  <c r="F3" i="7" s="1"/>
  <c r="E3" i="5"/>
  <c r="E3" i="7" s="1"/>
  <c r="G3" l="1"/>
</calcChain>
</file>

<file path=xl/sharedStrings.xml><?xml version="1.0" encoding="utf-8"?>
<sst xmlns="http://schemas.openxmlformats.org/spreadsheetml/2006/main" count="110" uniqueCount="55">
  <si>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</si>
  <si>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</si>
  <si>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</si>
  <si>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</si>
  <si>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</si>
  <si>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</si>
  <si>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</si>
  <si>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</si>
  <si>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</si>
  <si>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</si>
  <si>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</si>
  <si>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</si>
  <si>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</si>
  <si>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</si>
  <si>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</si>
  <si>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</si>
  <si>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</si>
  <si>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</si>
  <si>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</si>
  <si>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</si>
  <si>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</si>
  <si>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</si>
  <si>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</si>
  <si>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Солонешенский район</t>
  </si>
  <si>
    <t>ОО</t>
  </si>
  <si>
    <t>В наличии и функционируют более трёх дистанционных способов взаимодействия</t>
  </si>
  <si>
    <t/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</si>
  <si>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</si>
  <si>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</si>
  <si>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</si>
  <si>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МБОУ "Тополинская средняя общеобразовательная школа"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</si>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</sst>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5"/>
  <sheetViews>
    <sheetView topLeftCell="BC1" workbookViewId="0">
      <pane ySplit="1" topLeftCell="A2" activePane="bottomLeft" state="frozen"/>
      <selection pane="bottomLeft" activeCell="BG6" sqref="BG6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8" t="s">
        <v>7</v>
      </c>
      <c r="J1" s="37"/>
      <c r="K1" s="4" t="s">
        <v>8</v>
      </c>
      <c r="L1" s="38" t="s">
        <v>7</v>
      </c>
      <c r="M1" s="37"/>
      <c r="N1" s="39" t="s">
        <v>9</v>
      </c>
      <c r="O1" s="37"/>
      <c r="P1" s="36" t="s">
        <v>7</v>
      </c>
      <c r="Q1" s="37"/>
      <c r="R1" s="3" t="s">
        <v>10</v>
      </c>
      <c r="S1" s="38" t="s">
        <v>7</v>
      </c>
      <c r="T1" s="37"/>
      <c r="U1" s="3" t="s">
        <v>11</v>
      </c>
      <c r="V1" s="38" t="s">
        <v>7</v>
      </c>
      <c r="W1" s="37"/>
      <c r="X1" s="38" t="s">
        <v>12</v>
      </c>
      <c r="Y1" s="37"/>
      <c r="Z1" s="36" t="s">
        <v>7</v>
      </c>
      <c r="AA1" s="37"/>
      <c r="AB1" s="3" t="s">
        <v>13</v>
      </c>
      <c r="AC1" s="38" t="s">
        <v>7</v>
      </c>
      <c r="AD1" s="37"/>
      <c r="AE1" s="38" t="s">
        <v>14</v>
      </c>
      <c r="AF1" s="37"/>
      <c r="AG1" s="36" t="s">
        <v>7</v>
      </c>
      <c r="AH1" s="37"/>
      <c r="AI1" s="39" t="s">
        <v>15</v>
      </c>
      <c r="AJ1" s="37"/>
      <c r="AK1" s="36" t="s">
        <v>7</v>
      </c>
      <c r="AL1" s="37"/>
      <c r="AM1" s="3" t="s">
        <v>16</v>
      </c>
      <c r="AN1" s="38" t="s">
        <v>7</v>
      </c>
      <c r="AO1" s="37"/>
      <c r="AP1" s="3" t="s">
        <v>17</v>
      </c>
      <c r="AQ1" s="36" t="s">
        <v>7</v>
      </c>
      <c r="AR1" s="37"/>
      <c r="AS1" s="4" t="s">
        <v>18</v>
      </c>
      <c r="AT1" s="36" t="s">
        <v>7</v>
      </c>
      <c r="AU1" s="37"/>
      <c r="AV1" s="3" t="s">
        <v>19</v>
      </c>
      <c r="AW1" s="36" t="s">
        <v>7</v>
      </c>
      <c r="AX1" s="37"/>
      <c r="AY1" s="3" t="s">
        <v>20</v>
      </c>
      <c r="AZ1" s="36" t="s">
        <v>7</v>
      </c>
      <c r="BA1" s="37"/>
      <c r="BB1" s="3" t="s">
        <v>21</v>
      </c>
      <c r="BC1" s="36" t="s">
        <v>7</v>
      </c>
      <c r="BD1" s="37"/>
      <c r="BE1" s="3" t="s">
        <v>22</v>
      </c>
      <c r="BF1" s="36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6">
        <v>2273003484</v>
      </c>
      <c r="B2" s="6" t="s">
        <v>23</v>
      </c>
      <c r="C2" s="6" t="s">
        <v>24</v>
      </c>
      <c r="D2" s="6" t="s">
        <v>30</v>
      </c>
      <c r="E2" s="9">
        <v>114</v>
      </c>
      <c r="F2" s="7">
        <v>81</v>
      </c>
      <c r="G2" s="8">
        <v>0.71052631578947401</v>
      </c>
      <c r="H2" s="6" t="s">
        <v>30</v>
      </c>
      <c r="I2" s="9">
        <v>15</v>
      </c>
      <c r="J2" s="10">
        <v>15</v>
      </c>
      <c r="K2" s="6" t="s">
        <v>30</v>
      </c>
      <c r="L2" s="9">
        <v>49</v>
      </c>
      <c r="M2" s="10">
        <v>61</v>
      </c>
      <c r="N2" s="6" t="s">
        <v>30</v>
      </c>
      <c r="O2" s="6" t="s">
        <v>25</v>
      </c>
      <c r="P2" s="2" t="s">
        <v>26</v>
      </c>
      <c r="Q2" s="10">
        <v>100</v>
      </c>
      <c r="R2" s="6" t="s">
        <v>30</v>
      </c>
      <c r="S2" s="10">
        <v>68</v>
      </c>
      <c r="T2" s="10">
        <v>69</v>
      </c>
      <c r="U2" s="6" t="s">
        <v>30</v>
      </c>
      <c r="V2" s="10">
        <v>50</v>
      </c>
      <c r="W2" s="10">
        <v>53</v>
      </c>
      <c r="X2" s="6" t="s">
        <v>30</v>
      </c>
      <c r="Y2" s="6" t="s">
        <v>27</v>
      </c>
      <c r="Z2" s="2"/>
      <c r="AA2" s="10">
        <v>100</v>
      </c>
      <c r="AB2" s="6" t="s">
        <v>30</v>
      </c>
      <c r="AC2" s="2">
        <v>68</v>
      </c>
      <c r="AD2" s="2">
        <v>81</v>
      </c>
      <c r="AE2" s="6" t="s">
        <v>30</v>
      </c>
      <c r="AF2" s="6" t="s">
        <v>28</v>
      </c>
      <c r="AG2" s="10">
        <v>4</v>
      </c>
      <c r="AH2" s="10">
        <v>80</v>
      </c>
      <c r="AI2" s="6" t="s">
        <v>30</v>
      </c>
      <c r="AJ2" s="6" t="s">
        <v>29</v>
      </c>
      <c r="AK2" s="2" t="s">
        <v>26</v>
      </c>
      <c r="AL2" s="10">
        <v>100</v>
      </c>
      <c r="AM2" s="6" t="s">
        <v>30</v>
      </c>
      <c r="AN2" s="10">
        <v>8</v>
      </c>
      <c r="AO2" s="10">
        <v>11</v>
      </c>
      <c r="AP2" s="6" t="s">
        <v>30</v>
      </c>
      <c r="AQ2" s="2">
        <v>76</v>
      </c>
      <c r="AR2" s="10">
        <v>81</v>
      </c>
      <c r="AS2" s="6" t="s">
        <v>30</v>
      </c>
      <c r="AT2" s="10">
        <v>76</v>
      </c>
      <c r="AU2" s="10">
        <v>81</v>
      </c>
      <c r="AV2" s="6" t="s">
        <v>30</v>
      </c>
      <c r="AW2" s="10">
        <v>57</v>
      </c>
      <c r="AX2" s="10">
        <v>57</v>
      </c>
      <c r="AY2" s="6" t="s">
        <v>30</v>
      </c>
      <c r="AZ2" s="10">
        <v>75</v>
      </c>
      <c r="BA2" s="2">
        <v>81</v>
      </c>
      <c r="BB2" s="6" t="s">
        <v>30</v>
      </c>
      <c r="BC2" s="10">
        <v>75</v>
      </c>
      <c r="BD2" s="10">
        <v>81</v>
      </c>
      <c r="BE2" s="6" t="s">
        <v>30</v>
      </c>
      <c r="BF2" s="2">
        <v>75</v>
      </c>
      <c r="BG2" s="2">
        <v>81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/>
      <c r="B3" s="3"/>
      <c r="C3" s="6"/>
      <c r="D3" s="3"/>
      <c r="E3" s="7"/>
      <c r="F3" s="7"/>
      <c r="G3" s="8"/>
      <c r="H3" s="3"/>
      <c r="I3" s="7"/>
      <c r="J3" s="2"/>
      <c r="K3" s="3"/>
      <c r="L3" s="9"/>
      <c r="M3" s="10"/>
      <c r="N3" s="3"/>
      <c r="O3" s="3"/>
      <c r="P3" s="2" t="s">
        <v>26</v>
      </c>
      <c r="Q3" s="2"/>
      <c r="R3" s="3"/>
      <c r="S3" s="2"/>
      <c r="T3" s="2"/>
      <c r="U3" s="3"/>
      <c r="V3" s="2"/>
      <c r="W3" s="2"/>
      <c r="X3" s="3"/>
      <c r="Y3" s="3"/>
      <c r="Z3" s="2"/>
      <c r="AA3" s="2"/>
      <c r="AB3" s="3"/>
      <c r="AC3" s="2"/>
      <c r="AD3" s="2"/>
      <c r="AE3" s="3"/>
      <c r="AF3" s="3"/>
      <c r="AG3" s="2"/>
      <c r="AH3" s="2"/>
      <c r="AI3" s="3"/>
      <c r="AJ3" s="3"/>
      <c r="AK3" s="2" t="s">
        <v>26</v>
      </c>
      <c r="AL3" s="2"/>
      <c r="AM3" s="3"/>
      <c r="AN3" s="2"/>
      <c r="AO3" s="2"/>
      <c r="AP3" s="3"/>
      <c r="AQ3" s="2"/>
      <c r="AR3" s="2"/>
      <c r="AS3" s="3"/>
      <c r="AT3" s="2"/>
      <c r="AU3" s="2"/>
      <c r="AV3" s="3"/>
      <c r="AW3" s="2"/>
      <c r="AX3" s="2"/>
      <c r="AY3" s="3"/>
      <c r="AZ3" s="2"/>
      <c r="BA3" s="2"/>
      <c r="BB3" s="3"/>
      <c r="BC3" s="2"/>
      <c r="BD3" s="2"/>
      <c r="BE3" s="3"/>
      <c r="BF3" s="2"/>
      <c r="BG3" s="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9"/>
      <c r="M4" s="10"/>
      <c r="N4" s="3"/>
      <c r="O4" s="3"/>
      <c r="P4" s="2" t="s">
        <v>26</v>
      </c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 t="s">
        <v>26</v>
      </c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9"/>
      <c r="M5" s="10"/>
      <c r="N5" s="3"/>
      <c r="O5" s="3"/>
      <c r="P5" s="2" t="s">
        <v>26</v>
      </c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 t="s">
        <v>26</v>
      </c>
      <c r="AH5" s="2"/>
      <c r="AI5" s="3"/>
      <c r="AJ5" s="3"/>
      <c r="AK5" s="2" t="s">
        <v>26</v>
      </c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3"/>
      <c r="B6" s="6"/>
      <c r="C6" s="6"/>
      <c r="D6" s="6"/>
      <c r="E6" s="7"/>
      <c r="F6" s="7"/>
      <c r="G6" s="8"/>
      <c r="H6" s="6"/>
      <c r="I6" s="7"/>
      <c r="J6" s="2"/>
      <c r="K6" s="6"/>
      <c r="L6" s="9"/>
      <c r="M6" s="10"/>
      <c r="N6" s="6"/>
      <c r="O6" s="6"/>
      <c r="P6" s="2" t="s">
        <v>26</v>
      </c>
      <c r="Q6" s="2"/>
      <c r="R6" s="3"/>
      <c r="S6" s="2"/>
      <c r="T6" s="2"/>
      <c r="U6" s="6"/>
      <c r="V6" s="2"/>
      <c r="W6" s="2"/>
      <c r="X6" s="6"/>
      <c r="Y6" s="6"/>
      <c r="Z6" s="2"/>
      <c r="AA6" s="2"/>
      <c r="AB6" s="6"/>
      <c r="AC6" s="2"/>
      <c r="AD6" s="2"/>
      <c r="AE6" s="3"/>
      <c r="AF6" s="6"/>
      <c r="AG6" s="2"/>
      <c r="AH6" s="2"/>
      <c r="AI6" s="3"/>
      <c r="AJ6" s="6"/>
      <c r="AK6" s="2" t="s">
        <v>26</v>
      </c>
      <c r="AL6" s="2"/>
      <c r="AM6" s="6"/>
      <c r="AN6" s="2"/>
      <c r="AO6" s="2"/>
      <c r="AP6" s="3"/>
      <c r="AQ6" s="2"/>
      <c r="AR6" s="2"/>
      <c r="AS6" s="3"/>
      <c r="AT6" s="2"/>
      <c r="AU6" s="2"/>
      <c r="AV6" s="3"/>
      <c r="AW6" s="2"/>
      <c r="AX6" s="2"/>
      <c r="AY6" s="3"/>
      <c r="AZ6" s="2"/>
      <c r="BA6" s="2"/>
      <c r="BB6" s="3"/>
      <c r="BC6" s="2"/>
      <c r="BD6" s="2"/>
      <c r="BE6" s="3"/>
      <c r="BF6" s="2"/>
      <c r="BG6" s="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3"/>
      <c r="B7" s="3"/>
      <c r="C7" s="6"/>
      <c r="D7" s="3"/>
      <c r="E7" s="7"/>
      <c r="F7" s="7"/>
      <c r="G7" s="8"/>
      <c r="H7" s="3"/>
      <c r="I7" s="7"/>
      <c r="J7" s="2"/>
      <c r="K7" s="3"/>
      <c r="L7" s="9"/>
      <c r="M7" s="10"/>
      <c r="N7" s="3"/>
      <c r="O7" s="3"/>
      <c r="P7" s="2" t="s">
        <v>26</v>
      </c>
      <c r="Q7" s="2"/>
      <c r="R7" s="3"/>
      <c r="S7" s="2"/>
      <c r="T7" s="2"/>
      <c r="U7" s="3"/>
      <c r="V7" s="2"/>
      <c r="W7" s="2"/>
      <c r="X7" s="3"/>
      <c r="Y7" s="3"/>
      <c r="Z7" s="2"/>
      <c r="AA7" s="2"/>
      <c r="AB7" s="3"/>
      <c r="AC7" s="2"/>
      <c r="AD7" s="2"/>
      <c r="AE7" s="3"/>
      <c r="AF7" s="3"/>
      <c r="AG7" s="2"/>
      <c r="AH7" s="2"/>
      <c r="AI7" s="3"/>
      <c r="AJ7" s="3"/>
      <c r="AK7" s="2"/>
      <c r="AL7" s="2"/>
      <c r="AM7" s="3"/>
      <c r="AN7" s="2"/>
      <c r="AO7" s="2"/>
      <c r="AP7" s="3"/>
      <c r="AQ7" s="2"/>
      <c r="AR7" s="2"/>
      <c r="AS7" s="3"/>
      <c r="AT7" s="2"/>
      <c r="AU7" s="2"/>
      <c r="AV7" s="3"/>
      <c r="AW7" s="2"/>
      <c r="AX7" s="2"/>
      <c r="AY7" s="3"/>
      <c r="AZ7" s="2"/>
      <c r="BA7" s="2"/>
      <c r="BB7" s="3"/>
      <c r="BC7" s="2"/>
      <c r="BD7" s="2"/>
      <c r="BE7" s="3"/>
      <c r="BF7" s="2"/>
      <c r="BG7" s="2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</sheetData>
  <autoFilter ref="A1:BZ7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31</v>
      </c>
      <c r="B1" s="13" t="s">
        <v>32</v>
      </c>
      <c r="C1" s="13" t="s">
        <v>33</v>
      </c>
      <c r="D1" s="13" t="s">
        <v>34</v>
      </c>
      <c r="E1" s="13" t="s">
        <v>35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36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"Тополинская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25.263157894736839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38.688524590163937</v>
      </c>
      <c r="E3" s="18">
        <f t="shared" ref="E3:E8" si="0">B3+C3+D3</f>
        <v>93.951682484900772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/>
      <c r="B4" s="17" t="str">
        <f>IFERROR(((('Данные для ввода на bus.gov.ru'!I3+'Данные для ввода на bus.gov.ru'!L3)/('Данные для ввода на bus.gov.ru'!J3+'Данные для ввода на bus.gov.ru'!M3))*100)*0.3,"")</f>
        <v/>
      </c>
      <c r="C4" s="15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17" t="str">
        <f>IFERROR(((('Данные для ввода на bus.gov.ru'!I4+'Данные для ввода на bus.gov.ru'!L4)/('Данные для ввода на bus.gov.ru'!J4+'Данные для ввода на bus.gov.ru'!M4))*100)*0.3,"")</f>
        <v/>
      </c>
      <c r="C5" s="15"/>
      <c r="D5" s="17"/>
      <c r="E5" s="1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17" t="str">
        <f>IFERROR(((('Данные для ввода на bus.gov.ru'!I5+'Данные для ввода на bus.gov.ru'!L5)/('Данные для ввода на bus.gov.ru'!J5+'Данные для ввода на bus.gov.ru'!M5))*100)*0.3,"")</f>
        <v/>
      </c>
      <c r="C6" s="15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17" t="str">
        <f>IFERROR(((('Данные для ввода на bus.gov.ru'!I6+'Данные для ввода на bus.gov.ru'!L6)/('Данные для ввода на bus.gov.ru'!J6+'Данные для ввода на bus.gov.ru'!M6))*100)*0.3,"")</f>
        <v/>
      </c>
      <c r="C7" s="15"/>
      <c r="D7" s="17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17" t="str">
        <f>IFERROR(((('Данные для ввода на bus.gov.ru'!I7+'Данные для ввода на bus.gov.ru'!L7)/('Данные для ввода на bus.gov.ru'!J7+'Данные для ввода на bus.gov.ru'!M7))*100)*0.3,"")</f>
        <v/>
      </c>
      <c r="C8" s="15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D8" sqref="D8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31</v>
      </c>
      <c r="B1" s="13" t="s">
        <v>37</v>
      </c>
      <c r="C1" s="13" t="s">
        <v>38</v>
      </c>
      <c r="D1" s="13" t="s">
        <v>35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36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 t="str">
        <f>'Данные для ввода на bus.gov.ru'!D2</f>
        <v>МБОУ "Тополинская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41.975308641975303</v>
      </c>
      <c r="D3" s="21">
        <f t="shared" ref="D3:D8" si="0">B3+C3</f>
        <v>91.975308641975303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A4" s="3"/>
      <c r="B4" s="2"/>
      <c r="C4" s="21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A5" s="3"/>
      <c r="B5" s="2"/>
      <c r="C5" s="21"/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A6" s="3"/>
      <c r="B6" s="2"/>
      <c r="C6" s="21"/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A7" s="3"/>
      <c r="B7" s="2"/>
      <c r="C7" s="21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A8" s="3"/>
      <c r="B8" s="2"/>
      <c r="C8" s="21"/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8" sqref="E8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31</v>
      </c>
      <c r="B1" s="23" t="s">
        <v>39</v>
      </c>
      <c r="C1" s="23" t="s">
        <v>40</v>
      </c>
      <c r="D1" s="23" t="s">
        <v>41</v>
      </c>
      <c r="E1" s="23" t="s">
        <v>35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36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"Тополинская средняя общеобразовательная школа"</v>
      </c>
      <c r="B3" s="12">
        <f>'Данные для ввода на bus.gov.ru'!AH2*0.3</f>
        <v>24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21.81818181818182</v>
      </c>
      <c r="E3" s="25">
        <f t="shared" ref="E3:E8" si="0">B3+C3+D3</f>
        <v>85.818181818181813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/>
      <c r="B4" s="12"/>
      <c r="C4" s="12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12"/>
      <c r="C5" s="12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12"/>
      <c r="C6" s="12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12"/>
      <c r="C7" s="12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12"/>
      <c r="C8" s="12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8" sqref="E8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31</v>
      </c>
      <c r="B1" s="23" t="s">
        <v>42</v>
      </c>
      <c r="C1" s="23" t="s">
        <v>43</v>
      </c>
      <c r="D1" s="23" t="s">
        <v>44</v>
      </c>
      <c r="E1" s="23" t="s">
        <v>35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36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>
      <c r="A3" s="3" t="str">
        <f>'Данные для ввода на bus.gov.ru'!D2</f>
        <v>МБОУ "Тополинская средняя общеобразовательная школа"</v>
      </c>
      <c r="B3" s="25">
        <f>(('Данные для ввода на bus.gov.ru'!AQ2/'Данные для ввода на bus.gov.ru'!AR2)*100)*0.4</f>
        <v>37.53086419753086</v>
      </c>
      <c r="C3" s="21">
        <f>(('Данные для ввода на bus.gov.ru'!AT2/'Данные для ввода на bus.gov.ru'!AU2)*100)*0.4</f>
        <v>37.53086419753086</v>
      </c>
      <c r="D3" s="25">
        <f>(('Данные для ввода на bus.gov.ru'!AW2/'Данные для ввода на bus.gov.ru'!AX2)*100)*0.2</f>
        <v>20</v>
      </c>
      <c r="E3" s="25">
        <f t="shared" ref="E3:E8" si="0">B3+C3+D3</f>
        <v>95.061728395061721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/>
      <c r="B4" s="25"/>
      <c r="C4" s="21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25"/>
      <c r="C5" s="21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25"/>
      <c r="C6" s="21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25"/>
      <c r="C7" s="21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25"/>
      <c r="C8" s="21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31</v>
      </c>
      <c r="B1" s="23" t="s">
        <v>45</v>
      </c>
      <c r="C1" s="23" t="s">
        <v>46</v>
      </c>
      <c r="D1" s="23" t="s">
        <v>47</v>
      </c>
      <c r="E1" s="23" t="s">
        <v>35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36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"Тополинская средняя общеобразовательная школа"</v>
      </c>
      <c r="B3" s="25">
        <f>(('Данные для ввода на bus.gov.ru'!AZ2/'Данные для ввода на bus.gov.ru'!BA2)*100)*0.3</f>
        <v>27.777777777777779</v>
      </c>
      <c r="C3" s="25">
        <f>(('Данные для ввода на bus.gov.ru'!BC2/'Данные для ввода на bus.gov.ru'!BD2)*100)*0.2</f>
        <v>18.518518518518519</v>
      </c>
      <c r="D3" s="25">
        <f>(('Данные для ввода на bus.gov.ru'!BF2/'Данные для ввода на bus.gov.ru'!BG2)*100)*0.5</f>
        <v>46.296296296296298</v>
      </c>
      <c r="E3" s="25">
        <f t="shared" ref="E3:E8" si="0">B3+C3+D3</f>
        <v>92.592592592592595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/>
      <c r="B4" s="25"/>
      <c r="C4" s="25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25"/>
      <c r="C5" s="25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25"/>
      <c r="C6" s="25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25"/>
      <c r="C7" s="25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25"/>
      <c r="C8" s="25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tabSelected="1" topLeftCell="B1" workbookViewId="0">
      <selection activeCell="G8" sqref="G8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48</v>
      </c>
      <c r="B1" s="28" t="s">
        <v>49</v>
      </c>
      <c r="C1" s="29" t="s">
        <v>50</v>
      </c>
      <c r="D1" s="29" t="s">
        <v>51</v>
      </c>
      <c r="E1" s="29" t="s">
        <v>52</v>
      </c>
      <c r="F1" s="29" t="s">
        <v>53</v>
      </c>
      <c r="G1" s="2" t="s">
        <v>54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36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8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" t="str">
        <f>'Критерий 1'!A3</f>
        <v>МБОУ "Тополинская средняя общеобразовательная школа"</v>
      </c>
      <c r="B3" s="21">
        <f>'Критерий 1'!E3</f>
        <v>93.951682484900772</v>
      </c>
      <c r="C3" s="21">
        <f>'Критерий 2'!D3</f>
        <v>91.975308641975303</v>
      </c>
      <c r="D3" s="21">
        <f>'Критерий 3'!E3</f>
        <v>85.818181818181813</v>
      </c>
      <c r="E3" s="21">
        <f>'Критерий 4'!E3</f>
        <v>95.061728395061721</v>
      </c>
      <c r="F3" s="21">
        <f>'Критерий 5'!E3</f>
        <v>92.592592592592595</v>
      </c>
      <c r="G3" s="21">
        <f t="shared" si="0"/>
        <v>91.879898786542441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"/>
      <c r="B4" s="21"/>
      <c r="C4" s="21"/>
      <c r="D4" s="21"/>
      <c r="E4" s="21"/>
      <c r="F4" s="21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"/>
      <c r="B5" s="21"/>
      <c r="C5" s="21"/>
      <c r="D5" s="21"/>
      <c r="E5" s="21"/>
      <c r="F5" s="21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"/>
      <c r="B6" s="21"/>
      <c r="C6" s="21"/>
      <c r="D6" s="21"/>
      <c r="E6" s="21"/>
      <c r="F6" s="21"/>
      <c r="G6" s="2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"/>
      <c r="B7" s="21"/>
      <c r="C7" s="21"/>
      <c r="D7" s="21"/>
      <c r="E7" s="21"/>
      <c r="F7" s="21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1"/>
      <c r="B8" s="30"/>
      <c r="C8" s="30"/>
      <c r="D8" s="30"/>
      <c r="E8" s="30"/>
      <c r="F8" s="30"/>
      <c r="G8" s="3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2"/>
      <c r="B9" s="33"/>
      <c r="C9" s="33"/>
      <c r="D9" s="33"/>
      <c r="E9" s="33"/>
      <c r="F9" s="33"/>
      <c r="G9" s="3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4"/>
      <c r="B10" s="35"/>
      <c r="C10" s="35"/>
      <c r="D10" s="35"/>
      <c r="E10" s="35"/>
      <c r="F10" s="35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4"/>
      <c r="B11" s="35"/>
      <c r="C11" s="35"/>
      <c r="D11" s="35"/>
      <c r="E11" s="35"/>
      <c r="F11" s="35"/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4"/>
      <c r="B12" s="35"/>
      <c r="C12" s="35"/>
      <c r="D12" s="35"/>
      <c r="E12" s="35"/>
      <c r="F12" s="35"/>
      <c r="G12" s="3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4"/>
      <c r="B13" s="35"/>
      <c r="C13" s="35"/>
      <c r="D13" s="35"/>
      <c r="E13" s="35"/>
      <c r="F13" s="35"/>
      <c r="G13" s="3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4"/>
      <c r="B14" s="35"/>
      <c r="C14" s="35"/>
      <c r="D14" s="35"/>
      <c r="E14" s="35"/>
      <c r="F14" s="35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4"/>
      <c r="B15" s="35"/>
      <c r="C15" s="35"/>
      <c r="D15" s="35"/>
      <c r="E15" s="35"/>
      <c r="F15" s="35"/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4"/>
      <c r="B245" s="35"/>
      <c r="C245" s="35"/>
      <c r="D245" s="35"/>
      <c r="E245" s="35"/>
      <c r="F245" s="35"/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4"/>
      <c r="B246" s="35"/>
      <c r="C246" s="35"/>
      <c r="D246" s="35"/>
      <c r="E246" s="35"/>
      <c r="F246" s="35"/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4"/>
      <c r="B247" s="35"/>
      <c r="C247" s="35"/>
      <c r="D247" s="35"/>
      <c r="E247" s="35"/>
      <c r="F247" s="35"/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4"/>
      <c r="B248" s="35"/>
      <c r="C248" s="35"/>
      <c r="D248" s="35"/>
      <c r="E248" s="35"/>
      <c r="F248" s="35"/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4"/>
      <c r="B249" s="35"/>
      <c r="C249" s="35"/>
      <c r="D249" s="35"/>
      <c r="E249" s="35"/>
      <c r="F249" s="35"/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4"/>
      <c r="B250" s="35"/>
      <c r="C250" s="35"/>
      <c r="D250" s="35"/>
      <c r="E250" s="35"/>
      <c r="F250" s="35"/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4"/>
      <c r="B251" s="35"/>
      <c r="C251" s="35"/>
      <c r="D251" s="35"/>
      <c r="E251" s="35"/>
      <c r="F251" s="35"/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4"/>
      <c r="B252" s="35"/>
      <c r="C252" s="35"/>
      <c r="D252" s="35"/>
      <c r="E252" s="35"/>
      <c r="F252" s="35"/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34"/>
      <c r="B253" s="35"/>
      <c r="C253" s="35"/>
      <c r="D253" s="35"/>
      <c r="E253" s="35"/>
      <c r="F253" s="35"/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34"/>
      <c r="B254" s="35"/>
      <c r="C254" s="35"/>
      <c r="D254" s="35"/>
      <c r="E254" s="35"/>
      <c r="F254" s="35"/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34"/>
      <c r="B255" s="35"/>
      <c r="C255" s="35"/>
      <c r="D255" s="35"/>
      <c r="E255" s="35"/>
      <c r="F255" s="35"/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34"/>
      <c r="B256" s="35"/>
      <c r="C256" s="35"/>
      <c r="D256" s="35"/>
      <c r="E256" s="35"/>
      <c r="F256" s="35"/>
      <c r="G256" s="3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34"/>
      <c r="B257" s="35"/>
      <c r="C257" s="35"/>
      <c r="D257" s="35"/>
      <c r="E257" s="35"/>
      <c r="F257" s="35"/>
      <c r="G257" s="3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34"/>
      <c r="B258" s="35"/>
      <c r="C258" s="35"/>
      <c r="D258" s="35"/>
      <c r="E258" s="35"/>
      <c r="F258" s="35"/>
      <c r="G258" s="3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34"/>
      <c r="B259" s="35"/>
      <c r="C259" s="35"/>
      <c r="D259" s="35"/>
      <c r="E259" s="35"/>
      <c r="F259" s="35"/>
      <c r="G259" s="3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34"/>
      <c r="B260" s="35"/>
      <c r="C260" s="35"/>
      <c r="D260" s="35"/>
      <c r="E260" s="35"/>
      <c r="F260" s="35"/>
      <c r="G260" s="3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34"/>
      <c r="B261" s="35"/>
      <c r="C261" s="35"/>
      <c r="D261" s="35"/>
      <c r="E261" s="35"/>
      <c r="F261" s="35"/>
      <c r="G261" s="3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Завуч</cp:lastModifiedBy>
  <dcterms:modified xsi:type="dcterms:W3CDTF">2023-01-12T05:58:07Z</dcterms:modified>
</cp:coreProperties>
</file>